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315" windowHeight="11760" activeTab="0"/>
  </bookViews>
  <sheets>
    <sheet name="Sheet1" sheetId="1" r:id="rId1"/>
  </sheets>
  <definedNames>
    <definedName name="ER">'Sheet1'!$B$5</definedName>
    <definedName name="lat1">'Sheet1'!$F1</definedName>
    <definedName name="lat2">'Sheet1'!$H1</definedName>
    <definedName name="lon1">'Sheet1'!$G1</definedName>
    <definedName name="lon2">'Sheet1'!$I1</definedName>
  </definedNames>
  <calcPr fullCalcOnLoad="1"/>
</workbook>
</file>

<file path=xl/sharedStrings.xml><?xml version="1.0" encoding="utf-8"?>
<sst xmlns="http://schemas.openxmlformats.org/spreadsheetml/2006/main" count="18" uniqueCount="18">
  <si>
    <t>Dist (rad)</t>
  </si>
  <si>
    <t>Lat 1 (deg)</t>
  </si>
  <si>
    <t>Lat 2 (deg)</t>
  </si>
  <si>
    <t>Lat 1 (rad)</t>
  </si>
  <si>
    <t>Lat 2 (rad)</t>
  </si>
  <si>
    <t>Brng (rad)</t>
  </si>
  <si>
    <t>Brng (deg)</t>
  </si>
  <si>
    <t>Brng (norm'd)</t>
  </si>
  <si>
    <t>Dist (km)</t>
  </si>
  <si>
    <t>Lon 1 (deg)</t>
  </si>
  <si>
    <t>Lon 2 (deg)</t>
  </si>
  <si>
    <t>Lon 1 (rad)</t>
  </si>
  <si>
    <t>Lon 2 (rad)</t>
  </si>
  <si>
    <t>see:</t>
  </si>
  <si>
    <t>http://www.movable-type.co.uk/scripts/latlong.html</t>
  </si>
  <si>
    <t>Earth's rad:</t>
  </si>
  <si>
    <t>Lat/long distance &amp; bearing between two points</t>
  </si>
  <si>
    <t>Names used: lat1=$Fn, lon1=$Gn, lat2=$Hn, lon2=$In, ER=$B$5, where 'n'=row number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</si>
</sst>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000000000_);\(0.0000000000\)"/>
    <numFmt numFmtId="169" formatCode="0.000000"/>
    <numFmt numFmtId="170" formatCode="0.0000000"/>
    <numFmt numFmtId="171" formatCode="0.00000000"/>
    <numFmt numFmtId="172" formatCode="0.00000"/>
    <numFmt numFmtId="173" formatCode="0.0000"/>
    <numFmt numFmtId="174" formatCode="0.000"/>
    <numFmt numFmtId="175" formatCode="0.0"/>
  </numFmts>
  <fonts count="37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171" fontId="0" fillId="0" borderId="0" xfId="0" applyNumberFormat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4" width="10.7109375" style="0" customWidth="1"/>
    <col min="5" max="5" width="2.7109375" style="0" customWidth="1"/>
    <col min="6" max="9" width="10.7109375" style="0" customWidth="1"/>
    <col min="10" max="10" width="2.7109375" style="0" customWidth="1"/>
    <col min="11" max="12" width="10.7109375" style="0" customWidth="1"/>
    <col min="13" max="13" width="2.7109375" style="0" customWidth="1"/>
    <col min="14" max="15" width="10.7109375" style="0" customWidth="1"/>
    <col min="16" max="16" width="12.7109375" style="0" customWidth="1"/>
  </cols>
  <sheetData>
    <row r="2" ht="12.75">
      <c r="A2" s="8" t="s">
        <v>16</v>
      </c>
    </row>
    <row r="3" spans="2:3" ht="12.75">
      <c r="B3" t="s">
        <v>13</v>
      </c>
      <c r="C3" t="s">
        <v>14</v>
      </c>
    </row>
    <row r="5" spans="1:4" ht="12.75">
      <c r="A5" t="s">
        <v>15</v>
      </c>
      <c r="B5">
        <v>6371</v>
      </c>
      <c r="D5" s="9" t="s">
        <v>17</v>
      </c>
    </row>
    <row r="7" spans="1:16" s="2" customFormat="1" ht="12.75">
      <c r="A7" s="2" t="s">
        <v>1</v>
      </c>
      <c r="B7" s="2" t="s">
        <v>9</v>
      </c>
      <c r="C7" s="2" t="s">
        <v>2</v>
      </c>
      <c r="D7" s="2" t="s">
        <v>10</v>
      </c>
      <c r="F7" s="2" t="s">
        <v>3</v>
      </c>
      <c r="G7" s="2" t="s">
        <v>11</v>
      </c>
      <c r="H7" s="2" t="s">
        <v>4</v>
      </c>
      <c r="I7" s="2" t="s">
        <v>12</v>
      </c>
      <c r="K7" s="2" t="s">
        <v>0</v>
      </c>
      <c r="L7" s="2" t="s">
        <v>8</v>
      </c>
      <c r="N7" s="2" t="s">
        <v>5</v>
      </c>
      <c r="O7" s="2" t="s">
        <v>6</v>
      </c>
      <c r="P7" s="2" t="s">
        <v>7</v>
      </c>
    </row>
    <row r="8" spans="1:16" s="3" customFormat="1" ht="12.75">
      <c r="A8" s="6">
        <v>48.85</v>
      </c>
      <c r="B8" s="6">
        <v>2.35</v>
      </c>
      <c r="C8" s="6">
        <v>51.5</v>
      </c>
      <c r="D8" s="6">
        <v>-0.12</v>
      </c>
      <c r="F8" s="5">
        <f>RADIANS(A8)</f>
        <v>0.85259333959923</v>
      </c>
      <c r="G8" s="5">
        <f>RADIANS(B8)</f>
        <v>0.041015237421866746</v>
      </c>
      <c r="H8" s="5">
        <f>RADIANS(C8)</f>
        <v>0.8988445647770797</v>
      </c>
      <c r="I8" s="5">
        <f>RADIANS(D8)</f>
        <v>-0.0020943951023931952</v>
      </c>
      <c r="K8" s="4">
        <f>ACOS(SIN(lat1)*SIN(lat2)+COS(lat1)*COS(lat2)*COS(lon2-lon1))</f>
        <v>0.05385777394812896</v>
      </c>
      <c r="L8" s="7">
        <f>K8*ER</f>
        <v>343.1278778235296</v>
      </c>
      <c r="M8" s="7"/>
      <c r="N8" s="5">
        <f>ATAN2(COS(lat1)*SIN(lat2)-SIN(lat1)*COS(lat2)*COS(lon2-lon1),SIN(lon2-lon1)*COS(lat2))</f>
        <v>-0.5217163734364993</v>
      </c>
      <c r="O8" s="6">
        <f>DEGREES(N8)</f>
        <v>-29.892146300782585</v>
      </c>
      <c r="P8" s="6">
        <f>MOD(O8+360,360)</f>
        <v>330.1078536992174</v>
      </c>
    </row>
    <row r="9" spans="3:5" ht="12.75">
      <c r="C9" s="1"/>
      <c r="D9" s="1"/>
      <c r="E9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Movable Type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Veness</dc:creator>
  <cp:keywords/>
  <dc:description/>
  <cp:lastModifiedBy>Movable Type</cp:lastModifiedBy>
  <dcterms:created xsi:type="dcterms:W3CDTF">2006-09-02T08:43:13Z</dcterms:created>
  <dcterms:modified xsi:type="dcterms:W3CDTF">2008-07-28T12:14:47Z</dcterms:modified>
  <cp:category/>
  <cp:version/>
  <cp:contentType/>
  <cp:contentStatus/>
</cp:coreProperties>
</file>